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456" windowHeight="12384" activeTab="1"/>
  </bookViews>
  <sheets>
    <sheet name="Лист2" sheetId="1" r:id="rId1"/>
    <sheet name="Лист1" sheetId="2" r:id="rId2"/>
  </sheets>
  <definedNames>
    <definedName name="_xlnm.Print_Area" localSheetId="1">'Лист1'!$A$3:$K$26</definedName>
  </definedNames>
  <calcPr fullCalcOnLoad="1"/>
</workbook>
</file>

<file path=xl/sharedStrings.xml><?xml version="1.0" encoding="utf-8"?>
<sst xmlns="http://schemas.openxmlformats.org/spreadsheetml/2006/main" count="60" uniqueCount="42">
  <si>
    <t>№ пп</t>
  </si>
  <si>
    <t>Наменование программы</t>
  </si>
  <si>
    <t>Финансирование программы</t>
  </si>
  <si>
    <t>Степень  достижения целей и решения задач  МП                 (достижние контрольных значений индикаторов)</t>
  </si>
  <si>
    <t>Оценка степени  реализации мероприятий (Удельный вес реализуемых мероприятий, предусмотренных программой)</t>
  </si>
  <si>
    <t>Комплексная оценка эффективности реализации муниципальной программы</t>
  </si>
  <si>
    <t>Определение уровня эффективности реализации программы</t>
  </si>
  <si>
    <t>План</t>
  </si>
  <si>
    <t>факт</t>
  </si>
  <si>
    <t>%</t>
  </si>
  <si>
    <r>
      <t xml:space="preserve">Высокий,  если   </t>
    </r>
    <r>
      <rPr>
        <b/>
        <sz val="10"/>
        <color indexed="8"/>
        <rFont val="Times New Roman"/>
        <family val="1"/>
      </rPr>
      <t xml:space="preserve"> комплексная оценка     80  и более</t>
    </r>
  </si>
  <si>
    <t>Средний,</t>
  </si>
  <si>
    <r>
      <t xml:space="preserve">если   </t>
    </r>
    <r>
      <rPr>
        <b/>
        <sz val="10"/>
        <color indexed="8"/>
        <rFont val="Times New Roman"/>
        <family val="1"/>
      </rPr>
      <t xml:space="preserve">комплексная оценка      от 40 до   80  </t>
    </r>
  </si>
  <si>
    <t xml:space="preserve">Низкий, </t>
  </si>
  <si>
    <r>
      <t xml:space="preserve">если </t>
    </r>
    <r>
      <rPr>
        <b/>
        <sz val="10"/>
        <color indexed="8"/>
        <rFont val="Times New Roman"/>
        <family val="1"/>
      </rPr>
      <t xml:space="preserve">  комплексная оценка        менее 40</t>
    </r>
  </si>
  <si>
    <t>"Развитие жилищно-коммунального хозяйства Змеиногорского района"на 2015-2020г.</t>
  </si>
  <si>
    <t>"Адресная социальная помощь отдельным категориям граждан из числа ветеранов, инвалидов и семей с детьми Змеиногорского района "на 2015-2020 годы</t>
  </si>
  <si>
    <t>"Кадровая политика в здравоохранении муниципального образования Змеиногорского района Алтайского края" на 2015-2020 годы</t>
  </si>
  <si>
    <t>"Комплексные меры профилактики злоупотреблению наркотическими средствами и психотропными веществами "на 2015-2020 годы</t>
  </si>
  <si>
    <t>"Обеспечение жильем молодых семей в Змеиногорском районе "на 2015-2020 годы</t>
  </si>
  <si>
    <t>"Повышение безопасности дорожного движения в Змеиногорском районе" на 2013-2020 годы</t>
  </si>
  <si>
    <t>"Профилактика преступлений и иных правонарушений в Змеиногорском районе "на 2015-2020 годы</t>
  </si>
  <si>
    <t>"Профилактика терроризма и экстремизма на территории Змеиногорского района Алтайского края" на 2015-2020 годы</t>
  </si>
  <si>
    <t>"Развитие агропромышленного комплекса Змеиногорского района Алтайского края" на 2015-2020 годы</t>
  </si>
  <si>
    <t>"Развитие культуры Змеиногорского района Алтайского края" на 2015-2020 годы</t>
  </si>
  <si>
    <t>"Развитие образования и молодежной политики Змеиногорском районе" на 2015-2020 годы</t>
  </si>
  <si>
    <t>"Развитие предпринимательства в Змеиногорском районе" на 2015-2020 годы</t>
  </si>
  <si>
    <t>"Развитие туризма в Змеиногорском районе Алтайского края" на 2015-2020 годы</t>
  </si>
  <si>
    <t>"Развитие физической культуры и спорта в Змеиногорском районе" на 2015-2020 годы</t>
  </si>
  <si>
    <t>"Содействие занятости населения Змеиногорского района" на 2015-2020 годы</t>
  </si>
  <si>
    <t>"Стимулирование развития жилищного строительства в Змеиногорском районе" на 2015-2020 годы</t>
  </si>
  <si>
    <t>"Капитальный ремонт общеобразовательных организаций Змеиногорского района на 2017-2025 гг"</t>
  </si>
  <si>
    <t>Формирование законопослушного поведения участников дорожного движения в Змеиногорском районе" на 2018-2020 гг</t>
  </si>
  <si>
    <t>№ п/п</t>
  </si>
  <si>
    <t>Федеральный бюджет</t>
  </si>
  <si>
    <t>Краевой бюджет</t>
  </si>
  <si>
    <t>Местный бюджет</t>
  </si>
  <si>
    <t>Внебюджетные средства</t>
  </si>
  <si>
    <t>Наименгование МЦП</t>
  </si>
  <si>
    <t>Итого</t>
  </si>
  <si>
    <t>Эффективность муниципальных программ за 2019 год</t>
  </si>
  <si>
    <t>9 программ имеет высокий уровень эффективности, 2 программы низкий уровень эффективности,8 программ средний уровень эффективности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</si>
</sst>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8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Arial Cyr"/>
      <family val="0"/>
    </font>
    <font>
      <b/>
      <sz val="2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 quotePrefix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68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36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vertical="justify"/>
    </xf>
    <xf numFmtId="2" fontId="0" fillId="36" borderId="11" xfId="0" applyNumberFormat="1" applyFont="1" applyFill="1" applyBorder="1" applyAlignment="1">
      <alignment vertical="justify"/>
    </xf>
    <xf numFmtId="0" fontId="13" fillId="36" borderId="11" xfId="0" applyFont="1" applyFill="1" applyBorder="1" applyAlignment="1">
      <alignment vertical="top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justify"/>
    </xf>
    <xf numFmtId="0" fontId="0" fillId="37" borderId="11" xfId="0" applyFont="1" applyFill="1" applyBorder="1" applyAlignment="1">
      <alignment vertical="justify"/>
    </xf>
    <xf numFmtId="0" fontId="0" fillId="38" borderId="11" xfId="0" applyFont="1" applyFill="1" applyBorder="1" applyAlignment="1">
      <alignment vertical="justify"/>
    </xf>
    <xf numFmtId="0" fontId="0" fillId="0" borderId="11" xfId="0" applyFont="1" applyFill="1" applyBorder="1" applyAlignment="1">
      <alignment vertical="justify"/>
    </xf>
    <xf numFmtId="0" fontId="0" fillId="36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vertical="top" wrapText="1"/>
    </xf>
    <xf numFmtId="0" fontId="12" fillId="0" borderId="11" xfId="0" applyFont="1" applyBorder="1" applyAlignment="1" quotePrefix="1">
      <alignment horizontal="right" vertical="top" wrapText="1"/>
    </xf>
    <xf numFmtId="0" fontId="12" fillId="0" borderId="11" xfId="0" applyFont="1" applyBorder="1" applyAlignment="1">
      <alignment vertical="top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view="pageBreakPreview" zoomScaleSheetLayoutView="100" zoomScalePageLayoutView="0" workbookViewId="0" topLeftCell="A16">
      <selection activeCell="F22" sqref="F22"/>
    </sheetView>
  </sheetViews>
  <sheetFormatPr defaultColWidth="9.00390625" defaultRowHeight="12.75"/>
  <cols>
    <col min="1" max="1" width="4.50390625" style="0" customWidth="1"/>
    <col min="2" max="2" width="21.125" style="0" customWidth="1"/>
    <col min="3" max="3" width="15.875" style="0" customWidth="1"/>
    <col min="4" max="4" width="17.375" style="0" customWidth="1"/>
    <col min="5" max="5" width="18.00390625" style="0" customWidth="1"/>
    <col min="6" max="6" width="15.50390625" style="0" customWidth="1"/>
  </cols>
  <sheetData>
    <row r="2" spans="1:7" ht="26.25">
      <c r="A2" s="14" t="s">
        <v>33</v>
      </c>
      <c r="B2" s="23" t="s">
        <v>38</v>
      </c>
      <c r="C2" s="14" t="s">
        <v>34</v>
      </c>
      <c r="D2" s="14" t="s">
        <v>35</v>
      </c>
      <c r="E2" s="14" t="s">
        <v>36</v>
      </c>
      <c r="F2" s="14" t="s">
        <v>37</v>
      </c>
      <c r="G2" s="12"/>
    </row>
    <row r="3" spans="1:7" ht="57">
      <c r="A3" s="13">
        <v>1</v>
      </c>
      <c r="B3" s="15" t="s">
        <v>31</v>
      </c>
      <c r="C3" s="22">
        <v>0</v>
      </c>
      <c r="D3" s="22">
        <v>16076169.2</v>
      </c>
      <c r="E3" s="22">
        <v>961638.84</v>
      </c>
      <c r="F3" s="22">
        <v>0</v>
      </c>
      <c r="G3" s="12"/>
    </row>
    <row r="4" spans="1:7" ht="90.75">
      <c r="A4" s="13">
        <v>2</v>
      </c>
      <c r="B4" s="16" t="s">
        <v>16</v>
      </c>
      <c r="C4" s="22">
        <v>0</v>
      </c>
      <c r="D4" s="22">
        <v>13985548000</v>
      </c>
      <c r="E4" s="22">
        <v>235000</v>
      </c>
      <c r="F4" s="22">
        <v>0</v>
      </c>
      <c r="G4" s="12"/>
    </row>
    <row r="5" spans="1:7" ht="79.5">
      <c r="A5" s="13">
        <v>3</v>
      </c>
      <c r="B5" s="17" t="s">
        <v>17</v>
      </c>
      <c r="C5" s="22">
        <v>0</v>
      </c>
      <c r="D5" s="22">
        <v>0</v>
      </c>
      <c r="E5" s="22">
        <v>0</v>
      </c>
      <c r="F5" s="22">
        <v>216000</v>
      </c>
      <c r="G5" s="12"/>
    </row>
    <row r="6" spans="1:7" ht="90.75">
      <c r="A6" s="13">
        <v>4</v>
      </c>
      <c r="B6" s="17" t="s">
        <v>18</v>
      </c>
      <c r="C6" s="22">
        <v>0</v>
      </c>
      <c r="D6" s="22">
        <v>0</v>
      </c>
      <c r="E6" s="22">
        <v>30000</v>
      </c>
      <c r="F6" s="22">
        <v>0</v>
      </c>
      <c r="G6" s="12"/>
    </row>
    <row r="7" spans="1:7" ht="47.25" customHeight="1">
      <c r="A7" s="13">
        <v>5</v>
      </c>
      <c r="B7" s="18" t="s">
        <v>15</v>
      </c>
      <c r="C7" s="22">
        <v>0</v>
      </c>
      <c r="D7" s="22">
        <v>104279615.06</v>
      </c>
      <c r="E7" s="22">
        <v>2770504.06</v>
      </c>
      <c r="F7" s="22">
        <v>0</v>
      </c>
      <c r="G7" s="12"/>
    </row>
    <row r="8" spans="1:7" ht="45">
      <c r="A8" s="13">
        <v>6</v>
      </c>
      <c r="B8" s="18" t="s">
        <v>19</v>
      </c>
      <c r="C8" s="13">
        <v>184300</v>
      </c>
      <c r="D8" s="22">
        <v>212100</v>
      </c>
      <c r="E8" s="22">
        <v>212100</v>
      </c>
      <c r="F8" s="22">
        <v>0</v>
      </c>
      <c r="G8" s="12"/>
    </row>
    <row r="9" spans="1:7" ht="57">
      <c r="A9" s="13">
        <v>7</v>
      </c>
      <c r="B9" s="17" t="s">
        <v>20</v>
      </c>
      <c r="C9" s="22">
        <v>0</v>
      </c>
      <c r="D9" s="22">
        <v>0</v>
      </c>
      <c r="E9" s="22">
        <v>25000</v>
      </c>
      <c r="F9" s="22">
        <v>0</v>
      </c>
      <c r="G9" s="12"/>
    </row>
    <row r="10" spans="1:7" ht="57">
      <c r="A10" s="13">
        <v>8</v>
      </c>
      <c r="B10" s="18" t="s">
        <v>21</v>
      </c>
      <c r="C10" s="22">
        <v>0</v>
      </c>
      <c r="D10" s="22">
        <v>0</v>
      </c>
      <c r="E10" s="22">
        <v>0</v>
      </c>
      <c r="F10" s="22">
        <v>0</v>
      </c>
      <c r="G10" s="12"/>
    </row>
    <row r="11" spans="1:7" ht="79.5">
      <c r="A11" s="13">
        <v>9</v>
      </c>
      <c r="B11" s="18" t="s">
        <v>22</v>
      </c>
      <c r="C11" s="22">
        <v>0</v>
      </c>
      <c r="D11" s="22">
        <v>0</v>
      </c>
      <c r="E11" s="22">
        <v>4000</v>
      </c>
      <c r="F11" s="22">
        <v>0</v>
      </c>
      <c r="G11" s="12"/>
    </row>
    <row r="12" spans="1:7" ht="68.25">
      <c r="A12" s="13">
        <v>10</v>
      </c>
      <c r="B12" s="17" t="s">
        <v>23</v>
      </c>
      <c r="C12" s="22">
        <v>30928000</v>
      </c>
      <c r="D12" s="22">
        <v>255600</v>
      </c>
      <c r="E12" s="22">
        <v>100000</v>
      </c>
      <c r="F12" s="22">
        <v>0</v>
      </c>
      <c r="G12" s="12"/>
    </row>
    <row r="13" spans="1:7" ht="45">
      <c r="A13" s="13">
        <v>11</v>
      </c>
      <c r="B13" s="18" t="s">
        <v>24</v>
      </c>
      <c r="C13" s="22">
        <v>0</v>
      </c>
      <c r="D13" s="22">
        <v>5984000</v>
      </c>
      <c r="E13" s="22">
        <v>23925000</v>
      </c>
      <c r="F13" s="21">
        <v>0</v>
      </c>
      <c r="G13" s="12"/>
    </row>
    <row r="14" spans="1:7" ht="45">
      <c r="A14" s="13">
        <v>12</v>
      </c>
      <c r="B14" s="17" t="s">
        <v>25</v>
      </c>
      <c r="C14" s="22">
        <v>0</v>
      </c>
      <c r="D14" s="22">
        <v>116685100</v>
      </c>
      <c r="E14" s="22">
        <v>57420100</v>
      </c>
      <c r="F14" s="22">
        <v>336400</v>
      </c>
      <c r="G14" s="12"/>
    </row>
    <row r="15" spans="1:7" ht="45">
      <c r="A15" s="13">
        <v>13</v>
      </c>
      <c r="B15" s="18" t="s">
        <v>26</v>
      </c>
      <c r="C15" s="22">
        <v>0</v>
      </c>
      <c r="D15" s="21">
        <v>0</v>
      </c>
      <c r="E15" s="13">
        <v>19613.41</v>
      </c>
      <c r="F15" s="22">
        <v>0</v>
      </c>
      <c r="G15" s="12"/>
    </row>
    <row r="16" spans="1:7" ht="45">
      <c r="A16" s="13">
        <v>14</v>
      </c>
      <c r="B16" s="17" t="s">
        <v>27</v>
      </c>
      <c r="C16" s="22">
        <v>0</v>
      </c>
      <c r="D16" s="22">
        <v>0</v>
      </c>
      <c r="E16" s="22">
        <v>187800</v>
      </c>
      <c r="F16" s="22">
        <v>0</v>
      </c>
      <c r="G16" s="12"/>
    </row>
    <row r="17" spans="1:7" ht="45">
      <c r="A17" s="13">
        <v>15</v>
      </c>
      <c r="B17" s="17" t="s">
        <v>28</v>
      </c>
      <c r="C17" s="22">
        <v>0</v>
      </c>
      <c r="D17" s="13">
        <v>0</v>
      </c>
      <c r="E17" s="13">
        <v>65847675.66</v>
      </c>
      <c r="F17" s="22">
        <v>0</v>
      </c>
      <c r="G17" s="12"/>
    </row>
    <row r="18" spans="1:7" ht="45">
      <c r="A18" s="13">
        <v>16</v>
      </c>
      <c r="B18" s="18" t="s">
        <v>29</v>
      </c>
      <c r="C18" s="22">
        <v>12603900</v>
      </c>
      <c r="D18" s="22">
        <v>1135500</v>
      </c>
      <c r="E18" s="22">
        <v>272763000</v>
      </c>
      <c r="F18" s="22">
        <v>3320200</v>
      </c>
      <c r="G18" s="12"/>
    </row>
    <row r="19" spans="1:7" ht="68.25">
      <c r="A19" s="13">
        <v>17</v>
      </c>
      <c r="B19" s="19" t="s">
        <v>32</v>
      </c>
      <c r="C19" s="22">
        <v>0</v>
      </c>
      <c r="D19" s="22">
        <v>0</v>
      </c>
      <c r="E19" s="22">
        <v>0</v>
      </c>
      <c r="F19" s="22">
        <v>0</v>
      </c>
      <c r="G19" s="12"/>
    </row>
    <row r="20" spans="1:7" ht="57">
      <c r="A20" s="13">
        <v>18</v>
      </c>
      <c r="B20" s="20" t="s">
        <v>30</v>
      </c>
      <c r="C20" s="22">
        <v>0</v>
      </c>
      <c r="D20" s="22">
        <v>0</v>
      </c>
      <c r="E20" s="22">
        <v>0</v>
      </c>
      <c r="F20" s="22">
        <v>22330000</v>
      </c>
      <c r="G20" s="12"/>
    </row>
    <row r="21" spans="1:6" ht="22.5" customHeight="1">
      <c r="A21" s="70" t="s">
        <v>39</v>
      </c>
      <c r="B21" s="71"/>
      <c r="C21" s="24">
        <f>C3+C4+C5+C6+C7+C8+C9+C10+C11+C12+C13+C14+C15+C16+C17+C18+C19+C20</f>
        <v>43716200</v>
      </c>
      <c r="D21" s="24">
        <f>D3+D4+D5+D6+D7+D8+D9+D10+D11+D12+D13+D14+D15+D16+D17+D18+D19+D20</f>
        <v>14230176084.26</v>
      </c>
      <c r="E21" s="24">
        <f>E3+E4+E5+E6+E7+E8+E9+E10+E11+E12+E13+E14+E15+E16+E17+E18+E19+E20</f>
        <v>424501431.97</v>
      </c>
      <c r="F21" s="24">
        <f>F3+F4+F5+F6+F7+F8+F9+F10+F11+F12+F13+F14+F15+F16+F17+F18+F19+F20</f>
        <v>26202600</v>
      </c>
    </row>
    <row r="22" spans="1:6" ht="12.75">
      <c r="A22" s="5"/>
      <c r="B22" s="5"/>
      <c r="C22" s="5"/>
      <c r="D22" s="5"/>
      <c r="E22" s="5"/>
      <c r="F22" s="25">
        <f>C21+D21+E21+F21</f>
        <v>14724596316.23</v>
      </c>
    </row>
    <row r="23" spans="1:6" ht="12.75">
      <c r="A23" s="5"/>
      <c r="B23" s="5"/>
      <c r="C23" s="5"/>
      <c r="D23" s="5"/>
      <c r="E23" s="5"/>
      <c r="F23" s="5"/>
    </row>
  </sheetData>
  <sheetProtection/>
  <mergeCells count="1">
    <mergeCell ref="A21:B2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50" zoomScaleNormal="50" zoomScaleSheetLayoutView="100" zoomScalePageLayoutView="0" workbookViewId="0" topLeftCell="A13">
      <selection activeCell="A1" sqref="A1:K24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2.75390625" style="0" customWidth="1"/>
    <col min="4" max="4" width="9.75390625" style="0" customWidth="1"/>
    <col min="5" max="5" width="9.25390625" style="0" customWidth="1"/>
    <col min="6" max="6" width="10.625" style="0" customWidth="1"/>
    <col min="7" max="7" width="9.25390625" style="0" customWidth="1"/>
    <col min="8" max="8" width="9.75390625" style="0" customWidth="1"/>
    <col min="9" max="9" width="8.75390625" style="0" customWidth="1"/>
    <col min="10" max="10" width="7.75390625" style="0" customWidth="1"/>
    <col min="11" max="11" width="6.625" style="0" customWidth="1"/>
  </cols>
  <sheetData>
    <row r="1" spans="1:11" ht="12.75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41.2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33" customHeight="1" thickBot="1">
      <c r="A3" s="73" t="s">
        <v>0</v>
      </c>
      <c r="B3" s="73" t="s">
        <v>1</v>
      </c>
      <c r="C3" s="83" t="s">
        <v>2</v>
      </c>
      <c r="D3" s="84"/>
      <c r="E3" s="85"/>
      <c r="F3" s="77" t="s">
        <v>3</v>
      </c>
      <c r="G3" s="77" t="s">
        <v>4</v>
      </c>
      <c r="H3" s="77" t="s">
        <v>5</v>
      </c>
      <c r="I3" s="83" t="s">
        <v>6</v>
      </c>
      <c r="J3" s="84"/>
      <c r="K3" s="85"/>
    </row>
    <row r="4" spans="1:11" ht="12.75" customHeight="1">
      <c r="A4" s="82"/>
      <c r="B4" s="82"/>
      <c r="C4" s="73" t="s">
        <v>7</v>
      </c>
      <c r="D4" s="73" t="s">
        <v>8</v>
      </c>
      <c r="E4" s="73" t="s">
        <v>9</v>
      </c>
      <c r="F4" s="78"/>
      <c r="G4" s="78"/>
      <c r="H4" s="78"/>
      <c r="I4" s="75" t="s">
        <v>10</v>
      </c>
      <c r="J4" s="27" t="s">
        <v>11</v>
      </c>
      <c r="K4" s="29" t="s">
        <v>13</v>
      </c>
    </row>
    <row r="5" spans="1:11" ht="52.5" customHeight="1" thickBot="1">
      <c r="A5" s="74"/>
      <c r="B5" s="74"/>
      <c r="C5" s="74"/>
      <c r="D5" s="74"/>
      <c r="E5" s="74"/>
      <c r="F5" s="79"/>
      <c r="G5" s="79"/>
      <c r="H5" s="79"/>
      <c r="I5" s="76"/>
      <c r="J5" s="26" t="s">
        <v>12</v>
      </c>
      <c r="K5" s="28" t="s">
        <v>14</v>
      </c>
    </row>
    <row r="6" spans="1:11" s="11" customFormat="1" ht="52.5" customHeight="1" thickTop="1">
      <c r="A6" s="9">
        <v>1</v>
      </c>
      <c r="B6" s="35" t="s">
        <v>31</v>
      </c>
      <c r="C6" s="32">
        <v>299.73</v>
      </c>
      <c r="D6" s="32">
        <v>250.30371</v>
      </c>
      <c r="E6" s="36">
        <f>D6/C6*100</f>
        <v>83.50972875588029</v>
      </c>
      <c r="F6" s="31">
        <v>0</v>
      </c>
      <c r="G6" s="33">
        <v>100</v>
      </c>
      <c r="H6" s="37">
        <f>(E6+F6+G6)/3</f>
        <v>61.16990958529343</v>
      </c>
      <c r="I6" s="31"/>
      <c r="J6" s="30"/>
      <c r="K6" s="10"/>
    </row>
    <row r="7" spans="1:11" ht="97.5" customHeight="1">
      <c r="A7" s="38">
        <v>2</v>
      </c>
      <c r="B7" s="35" t="s">
        <v>16</v>
      </c>
      <c r="C7" s="39">
        <v>230</v>
      </c>
      <c r="D7" s="36">
        <v>190.719</v>
      </c>
      <c r="E7" s="36">
        <f>D7/C7*100</f>
        <v>82.92130434782608</v>
      </c>
      <c r="F7" s="40">
        <v>33.3</v>
      </c>
      <c r="G7" s="41">
        <v>100</v>
      </c>
      <c r="H7" s="37">
        <f>(E7+F7+G7)/3</f>
        <v>72.07376811594203</v>
      </c>
      <c r="I7" s="42"/>
      <c r="J7" s="43"/>
      <c r="K7" s="42"/>
    </row>
    <row r="8" spans="1:11" ht="76.5" customHeight="1">
      <c r="A8" s="9">
        <v>3</v>
      </c>
      <c r="B8" s="44" t="s">
        <v>17</v>
      </c>
      <c r="C8" s="45">
        <v>40</v>
      </c>
      <c r="D8" s="46">
        <v>0</v>
      </c>
      <c r="E8" s="46">
        <f>D8/C8*100</f>
        <v>0</v>
      </c>
      <c r="F8" s="47">
        <v>0</v>
      </c>
      <c r="G8" s="48">
        <v>0</v>
      </c>
      <c r="H8" s="49">
        <f aca="true" t="shared" si="0" ref="H8:H23">(E8+F8+G8)/3</f>
        <v>0</v>
      </c>
      <c r="I8" s="50"/>
      <c r="J8" s="50"/>
      <c r="K8" s="51"/>
    </row>
    <row r="9" spans="1:11" ht="103.5" customHeight="1">
      <c r="A9" s="38">
        <v>4</v>
      </c>
      <c r="B9" s="44" t="s">
        <v>18</v>
      </c>
      <c r="C9" s="45">
        <v>50</v>
      </c>
      <c r="D9" s="46">
        <v>50</v>
      </c>
      <c r="E9" s="46">
        <f>D9/C9*100</f>
        <v>100</v>
      </c>
      <c r="F9" s="47">
        <v>75</v>
      </c>
      <c r="G9" s="48">
        <v>100</v>
      </c>
      <c r="H9" s="49">
        <f t="shared" si="0"/>
        <v>91.66666666666667</v>
      </c>
      <c r="I9" s="52"/>
      <c r="J9" s="53"/>
      <c r="K9" s="53"/>
    </row>
    <row r="10" spans="1:11" s="11" customFormat="1" ht="72" customHeight="1">
      <c r="A10" s="9">
        <v>5</v>
      </c>
      <c r="B10" s="44" t="s">
        <v>15</v>
      </c>
      <c r="C10" s="45">
        <v>8150.793</v>
      </c>
      <c r="D10" s="46">
        <v>6682.13</v>
      </c>
      <c r="E10" s="46">
        <f>D10/C10*100</f>
        <v>81.98134831788761</v>
      </c>
      <c r="F10" s="47">
        <v>66.7</v>
      </c>
      <c r="G10" s="48">
        <v>85.7</v>
      </c>
      <c r="H10" s="49">
        <f>(E10+F10+G10)/3</f>
        <v>78.12711610596254</v>
      </c>
      <c r="I10" s="48"/>
      <c r="J10" s="54"/>
      <c r="K10" s="55"/>
    </row>
    <row r="11" spans="1:11" s="11" customFormat="1" ht="54" customHeight="1">
      <c r="A11" s="38">
        <v>6</v>
      </c>
      <c r="B11" s="44" t="s">
        <v>19</v>
      </c>
      <c r="C11" s="45">
        <v>322.8</v>
      </c>
      <c r="D11" s="46">
        <v>322.8</v>
      </c>
      <c r="E11" s="46">
        <f aca="true" t="shared" si="1" ref="E11:E17">D11/C11*100</f>
        <v>100</v>
      </c>
      <c r="F11" s="47">
        <v>0</v>
      </c>
      <c r="G11" s="48">
        <v>100</v>
      </c>
      <c r="H11" s="49">
        <f t="shared" si="0"/>
        <v>66.66666666666667</v>
      </c>
      <c r="I11" s="48"/>
      <c r="J11" s="54"/>
      <c r="K11" s="55"/>
    </row>
    <row r="12" spans="1:11" ht="73.5" customHeight="1">
      <c r="A12" s="9">
        <v>7</v>
      </c>
      <c r="B12" s="44" t="s">
        <v>20</v>
      </c>
      <c r="C12" s="45">
        <v>0</v>
      </c>
      <c r="D12" s="46">
        <v>0</v>
      </c>
      <c r="E12" s="46">
        <v>0</v>
      </c>
      <c r="F12" s="47">
        <v>0</v>
      </c>
      <c r="G12" s="48">
        <v>100</v>
      </c>
      <c r="H12" s="49">
        <f t="shared" si="0"/>
        <v>33.333333333333336</v>
      </c>
      <c r="I12" s="48"/>
      <c r="J12" s="55"/>
      <c r="K12" s="56"/>
    </row>
    <row r="13" spans="1:11" s="11" customFormat="1" ht="66.75" customHeight="1">
      <c r="A13" s="38">
        <v>8</v>
      </c>
      <c r="B13" s="44" t="s">
        <v>21</v>
      </c>
      <c r="C13" s="45">
        <v>280</v>
      </c>
      <c r="D13" s="46">
        <v>245.607</v>
      </c>
      <c r="E13" s="46">
        <f t="shared" si="1"/>
        <v>87.71678571428572</v>
      </c>
      <c r="F13" s="47">
        <v>25</v>
      </c>
      <c r="G13" s="48">
        <v>71.4</v>
      </c>
      <c r="H13" s="49">
        <f t="shared" si="0"/>
        <v>61.372261904761906</v>
      </c>
      <c r="I13" s="48"/>
      <c r="J13" s="54"/>
      <c r="K13" s="55"/>
    </row>
    <row r="14" spans="1:11" s="11" customFormat="1" ht="89.25" customHeight="1">
      <c r="A14" s="9">
        <v>9</v>
      </c>
      <c r="B14" s="44" t="s">
        <v>22</v>
      </c>
      <c r="C14" s="45">
        <v>4</v>
      </c>
      <c r="D14" s="46">
        <v>4</v>
      </c>
      <c r="E14" s="46">
        <f t="shared" si="1"/>
        <v>100</v>
      </c>
      <c r="F14" s="47">
        <v>50</v>
      </c>
      <c r="G14" s="48">
        <v>100</v>
      </c>
      <c r="H14" s="49">
        <f t="shared" si="0"/>
        <v>83.33333333333333</v>
      </c>
      <c r="I14" s="57"/>
      <c r="J14" s="55"/>
      <c r="K14" s="55"/>
    </row>
    <row r="15" spans="1:11" ht="78" customHeight="1">
      <c r="A15" s="38">
        <v>10</v>
      </c>
      <c r="B15" s="44" t="s">
        <v>23</v>
      </c>
      <c r="C15" s="45">
        <v>100</v>
      </c>
      <c r="D15" s="46">
        <v>100</v>
      </c>
      <c r="E15" s="46">
        <f t="shared" si="1"/>
        <v>100</v>
      </c>
      <c r="F15" s="47">
        <v>60</v>
      </c>
      <c r="G15" s="48">
        <v>78.5</v>
      </c>
      <c r="H15" s="49">
        <f>(E15+F15+G15)/3</f>
        <v>79.5</v>
      </c>
      <c r="I15" s="48"/>
      <c r="J15" s="54"/>
      <c r="K15" s="55"/>
    </row>
    <row r="16" spans="1:11" s="11" customFormat="1" ht="59.25" customHeight="1">
      <c r="A16" s="9">
        <v>11</v>
      </c>
      <c r="B16" s="44" t="s">
        <v>24</v>
      </c>
      <c r="C16" s="45">
        <v>25641.74071</v>
      </c>
      <c r="D16" s="46">
        <v>25511.73225</v>
      </c>
      <c r="E16" s="46">
        <f>D16/C16*100</f>
        <v>99.49298114558465</v>
      </c>
      <c r="F16" s="47">
        <v>81.3</v>
      </c>
      <c r="G16" s="48">
        <v>100</v>
      </c>
      <c r="H16" s="49">
        <f>(E16+F16+G16)/3</f>
        <v>93.59766038186154</v>
      </c>
      <c r="I16" s="57"/>
      <c r="J16" s="55"/>
      <c r="K16" s="55"/>
    </row>
    <row r="17" spans="1:11" ht="60.75" customHeight="1">
      <c r="A17" s="38">
        <v>12</v>
      </c>
      <c r="B17" s="44" t="s">
        <v>25</v>
      </c>
      <c r="C17" s="46">
        <v>69140.573</v>
      </c>
      <c r="D17" s="46">
        <v>69117.9624</v>
      </c>
      <c r="E17" s="46">
        <f t="shared" si="1"/>
        <v>99.96729763868171</v>
      </c>
      <c r="F17" s="47">
        <v>70</v>
      </c>
      <c r="G17" s="48">
        <v>100</v>
      </c>
      <c r="H17" s="49">
        <f t="shared" si="0"/>
        <v>89.9890992128939</v>
      </c>
      <c r="I17" s="58"/>
      <c r="J17" s="55"/>
      <c r="K17" s="55"/>
    </row>
    <row r="18" spans="1:11" s="11" customFormat="1" ht="54.75" customHeight="1">
      <c r="A18" s="9">
        <v>13</v>
      </c>
      <c r="B18" s="44" t="s">
        <v>26</v>
      </c>
      <c r="C18" s="46">
        <v>30</v>
      </c>
      <c r="D18" s="46">
        <v>0</v>
      </c>
      <c r="E18" s="46">
        <f aca="true" t="shared" si="2" ref="E18:E24">D18/C18*100</f>
        <v>0</v>
      </c>
      <c r="F18" s="47">
        <v>100</v>
      </c>
      <c r="G18" s="48">
        <v>88.5</v>
      </c>
      <c r="H18" s="49">
        <f t="shared" si="0"/>
        <v>62.833333333333336</v>
      </c>
      <c r="I18" s="48"/>
      <c r="J18" s="54"/>
      <c r="K18" s="55"/>
    </row>
    <row r="19" spans="1:11" ht="54" customHeight="1">
      <c r="A19" s="38">
        <v>14</v>
      </c>
      <c r="B19" s="44" t="s">
        <v>27</v>
      </c>
      <c r="C19" s="46">
        <v>174</v>
      </c>
      <c r="D19" s="46">
        <v>174</v>
      </c>
      <c r="E19" s="46">
        <f t="shared" si="2"/>
        <v>100</v>
      </c>
      <c r="F19" s="47">
        <v>43</v>
      </c>
      <c r="G19" s="48">
        <v>100</v>
      </c>
      <c r="H19" s="49">
        <f t="shared" si="0"/>
        <v>81</v>
      </c>
      <c r="I19" s="57"/>
      <c r="J19" s="55"/>
      <c r="K19" s="55"/>
    </row>
    <row r="20" spans="1:11" ht="60" customHeight="1">
      <c r="A20" s="9">
        <v>15</v>
      </c>
      <c r="B20" s="44" t="s">
        <v>28</v>
      </c>
      <c r="C20" s="46">
        <v>11354.04433</v>
      </c>
      <c r="D20" s="46">
        <v>11354.01817</v>
      </c>
      <c r="E20" s="46">
        <f>D20/C20*100</f>
        <v>99.9997695975175</v>
      </c>
      <c r="F20" s="47">
        <v>88.9</v>
      </c>
      <c r="G20" s="48">
        <v>100</v>
      </c>
      <c r="H20" s="49">
        <f t="shared" si="0"/>
        <v>96.2999231991725</v>
      </c>
      <c r="I20" s="57"/>
      <c r="J20" s="55"/>
      <c r="K20" s="55"/>
    </row>
    <row r="21" spans="1:11" s="11" customFormat="1" ht="56.25" customHeight="1">
      <c r="A21" s="38">
        <v>16</v>
      </c>
      <c r="B21" s="44" t="s">
        <v>29</v>
      </c>
      <c r="C21" s="46">
        <v>120</v>
      </c>
      <c r="D21" s="46">
        <v>119.34101</v>
      </c>
      <c r="E21" s="46">
        <f t="shared" si="2"/>
        <v>99.45084166666666</v>
      </c>
      <c r="F21" s="47">
        <v>66.7</v>
      </c>
      <c r="G21" s="48">
        <v>100</v>
      </c>
      <c r="H21" s="49">
        <f t="shared" si="0"/>
        <v>88.71694722222223</v>
      </c>
      <c r="I21" s="57"/>
      <c r="J21" s="55"/>
      <c r="K21" s="55"/>
    </row>
    <row r="22" spans="1:11" s="11" customFormat="1" ht="81.75" customHeight="1">
      <c r="A22" s="38">
        <v>17</v>
      </c>
      <c r="B22" s="59" t="s">
        <v>32</v>
      </c>
      <c r="C22" s="46">
        <v>25</v>
      </c>
      <c r="D22" s="46">
        <v>25</v>
      </c>
      <c r="E22" s="46">
        <v>100</v>
      </c>
      <c r="F22" s="47">
        <v>100</v>
      </c>
      <c r="G22" s="48">
        <v>100</v>
      </c>
      <c r="H22" s="49">
        <f t="shared" si="0"/>
        <v>100</v>
      </c>
      <c r="I22" s="57"/>
      <c r="J22" s="55"/>
      <c r="K22" s="55"/>
    </row>
    <row r="23" spans="1:11" ht="74.25" customHeight="1">
      <c r="A23" s="8">
        <v>18</v>
      </c>
      <c r="B23" s="59" t="s">
        <v>30</v>
      </c>
      <c r="C23" s="46">
        <v>140</v>
      </c>
      <c r="D23" s="46">
        <v>139.85</v>
      </c>
      <c r="E23" s="46">
        <f t="shared" si="2"/>
        <v>99.89285714285714</v>
      </c>
      <c r="F23" s="47">
        <v>25</v>
      </c>
      <c r="G23" s="48">
        <v>33.3</v>
      </c>
      <c r="H23" s="49">
        <f t="shared" si="0"/>
        <v>52.730952380952374</v>
      </c>
      <c r="I23" s="55"/>
      <c r="J23" s="54"/>
      <c r="K23" s="55"/>
    </row>
    <row r="24" spans="1:11" ht="12.75">
      <c r="A24" s="60"/>
      <c r="B24" s="61"/>
      <c r="C24" s="62">
        <f>C6+C7+C8+C9+C10+C11+C12+C13+C14+C15+C16+C17+C18+C19+C20+C21+C23</f>
        <v>116077.68104</v>
      </c>
      <c r="D24" s="62">
        <f>D6+D7+D8+D9+D10+D11+D12+D13+D14+D15+D16+D17+D18+D19+D20+D21+D23</f>
        <v>114262.46354000001</v>
      </c>
      <c r="E24" s="62">
        <f>D24/C24*100</f>
        <v>98.43620454532129</v>
      </c>
      <c r="F24" s="62">
        <f>SUM(F7:F23)/18</f>
        <v>49.16111111111111</v>
      </c>
      <c r="G24" s="62">
        <f>SUM(G7:G23)/18</f>
        <v>80.96666666666665</v>
      </c>
      <c r="H24" s="62">
        <f>SUM(H7:H23)/18</f>
        <v>68.40228121428346</v>
      </c>
      <c r="I24" s="63"/>
      <c r="J24" s="63"/>
      <c r="K24" s="63"/>
    </row>
    <row r="25" spans="1:11" ht="8.25" customHeight="1">
      <c r="A25" s="64"/>
      <c r="B25" s="65"/>
      <c r="C25" s="66"/>
      <c r="D25" s="67"/>
      <c r="E25" s="66"/>
      <c r="F25" s="66"/>
      <c r="G25" s="66"/>
      <c r="H25" s="66"/>
      <c r="I25" s="66"/>
      <c r="J25" s="66"/>
      <c r="K25" s="66"/>
    </row>
    <row r="26" spans="1:11" ht="13.5" customHeight="1">
      <c r="A26" s="72" t="s">
        <v>41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16.5" customHeight="1">
      <c r="A27" s="68"/>
      <c r="B27" s="72"/>
      <c r="C27" s="72"/>
      <c r="D27" s="72"/>
      <c r="E27" s="72"/>
      <c r="F27" s="72"/>
      <c r="G27" s="72"/>
      <c r="H27" s="72"/>
      <c r="I27" s="66"/>
      <c r="J27" s="66"/>
      <c r="K27" s="66"/>
    </row>
    <row r="28" spans="1:11" ht="12.75">
      <c r="A28" s="68"/>
      <c r="B28" s="69"/>
      <c r="C28" s="34"/>
      <c r="D28" s="34"/>
      <c r="E28" s="34"/>
      <c r="F28" s="34"/>
      <c r="G28" s="34"/>
      <c r="H28" s="34"/>
      <c r="I28" s="66"/>
      <c r="J28" s="66"/>
      <c r="K28" s="66"/>
    </row>
    <row r="29" spans="1:5" ht="13.5">
      <c r="A29" s="1"/>
      <c r="B29" s="2"/>
      <c r="D29" s="6"/>
      <c r="E29" s="7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2.75">
      <c r="A33" s="5"/>
      <c r="B33" s="5"/>
    </row>
  </sheetData>
  <sheetProtection/>
  <mergeCells count="14">
    <mergeCell ref="A1:K2"/>
    <mergeCell ref="A3:A5"/>
    <mergeCell ref="B3:B5"/>
    <mergeCell ref="C3:E3"/>
    <mergeCell ref="F3:F5"/>
    <mergeCell ref="I3:K3"/>
    <mergeCell ref="C4:C5"/>
    <mergeCell ref="B27:H27"/>
    <mergeCell ref="A26:K26"/>
    <mergeCell ref="D4:D5"/>
    <mergeCell ref="E4:E5"/>
    <mergeCell ref="I4:I5"/>
    <mergeCell ref="G3:G5"/>
    <mergeCell ref="H3:H5"/>
  </mergeCells>
  <printOptions/>
  <pageMargins left="0.5118110236220472" right="0.3937007874015748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2020-03-24T02:22:07Z</cp:lastPrinted>
  <dcterms:created xsi:type="dcterms:W3CDTF">2016-05-11T07:36:27Z</dcterms:created>
  <dcterms:modified xsi:type="dcterms:W3CDTF">2020-04-13T09:47:25Z</dcterms:modified>
  <cp:category/>
  <cp:version/>
  <cp:contentType/>
  <cp:contentStatus/>
</cp:coreProperties>
</file>